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azmierczak\Desktop\"/>
    </mc:Choice>
  </mc:AlternateContent>
  <bookViews>
    <workbookView xWindow="0" yWindow="0" windowWidth="16170" windowHeight="6060"/>
  </bookViews>
  <sheets>
    <sheet name="SPL" sheetId="7" r:id="rId1"/>
  </sheets>
  <calcPr calcId="162913"/>
</workbook>
</file>

<file path=xl/calcChain.xml><?xml version="1.0" encoding="utf-8"?>
<calcChain xmlns="http://schemas.openxmlformats.org/spreadsheetml/2006/main">
  <c r="C4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<sst xmlns="http://schemas.openxmlformats.org/spreadsheetml/2006/main" count="49" uniqueCount="48">
  <si>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</si>
  <si>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</si>
  <si>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</si>
  <si>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</si>
  <si>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</si>
  <si>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</si>
  <si>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</si>
  <si>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</si>
  <si>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</si>
  <si>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</si>
  <si>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2023.03.29</t>
  </si>
  <si>
    <t>Jednostka: SPL</t>
  </si>
  <si>
    <t>Szkoła Podstawowa im. Stanisława Jachowicza w Leśmierzu</t>
  </si>
  <si>
    <t>Wójt Gminy Ozorków</t>
  </si>
  <si>
    <t>Leśmierz 17</t>
  </si>
  <si>
    <t>95-035 Ozorków</t>
  </si>
  <si>
    <t>tel. (42) 718-05-92</t>
  </si>
  <si>
    <t>001157940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</si>
  <si>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</si>
  <si>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</si>
  <si>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</si>
  <si>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</si>
  <si>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</si>
  <si>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</si>
  <si>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</si>
  <si>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</si>
  <si>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</si>
  <si>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</si>
  <si>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</si>
  <si>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</si>
  <si>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</si>
  <si>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</si>
  <si>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</si>
  <si>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</si>
  <si>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</si>
  <si>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</si>
  <si>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</si>
  <si>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</si>
  <si>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</si>
  <si>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</si>
  <si>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</si>
  <si>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</si>
  <si>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</si>
  <si>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</si>
  <si>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</si>
  <si>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</si>
  <si>
    <t>…Anna Majchrzak....
Główny księgowy</t>
  </si>
  <si>
    <t>......Tomasz Wojtkiewicz.....
 Kierownik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</si>
</sst>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16" workbookViewId="0">
      <selection activeCell="E44" sqref="E44:F44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2" t="s">
        <v>11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31.5" customHeight="1" x14ac:dyDescent="0.25">
      <c r="A4" s="33" t="s">
        <v>12</v>
      </c>
      <c r="B4" s="34"/>
      <c r="C4" s="29" t="str">
        <f>IF(G4,"Rachunek zysków i strat","Zestawienie zmian w funduszu jednostki")</f>
        <v>Zestawienie zmian w funduszu jednostki</v>
      </c>
      <c r="D4" s="30"/>
      <c r="E4" s="35" t="s">
        <v>13</v>
      </c>
      <c r="F4" s="36"/>
      <c r="G4" s="2" t="b">
        <v>0</v>
      </c>
      <c r="H4" s="2"/>
    </row>
    <row r="5" spans="1:13" ht="15" customHeight="1" x14ac:dyDescent="0.25">
      <c r="A5" s="33" t="s">
        <v>14</v>
      </c>
      <c r="B5" s="34"/>
      <c r="C5" s="31" t="str">
        <f>IF(G5,"sporządzony","sporządzone")</f>
        <v>sporządzone</v>
      </c>
      <c r="D5" s="30"/>
      <c r="E5" s="35"/>
      <c r="F5" s="36"/>
      <c r="G5" s="2" t="b">
        <v>0</v>
      </c>
    </row>
    <row r="6" spans="1:13" ht="15" customHeight="1" x14ac:dyDescent="0.25">
      <c r="A6" s="33" t="s">
        <v>15</v>
      </c>
      <c r="B6" s="34"/>
      <c r="C6" s="31" t="str">
        <f>CONCATENATE("na dzień ",G6)</f>
        <v>na dzień 31.12.2022</v>
      </c>
      <c r="D6" s="30"/>
      <c r="E6" s="35"/>
      <c r="F6" s="36"/>
      <c r="G6" s="2" t="s">
        <v>6</v>
      </c>
    </row>
    <row r="7" spans="1:13" ht="15" customHeight="1" x14ac:dyDescent="0.25">
      <c r="A7" s="39" t="s">
        <v>16</v>
      </c>
      <c r="B7" s="40"/>
      <c r="C7" s="31" t="str">
        <f>IF(G4,"Wariant porównawczy","")</f>
        <v/>
      </c>
      <c r="D7" s="30"/>
      <c r="E7" s="13" t="s">
        <v>1</v>
      </c>
      <c r="F7" s="14"/>
      <c r="G7" s="15">
        <v>2022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2022</v>
      </c>
    </row>
    <row r="9" spans="1:13" ht="15" customHeight="1" x14ac:dyDescent="0.25">
      <c r="A9" s="39" t="s">
        <v>17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18</v>
      </c>
      <c r="B12" s="20"/>
      <c r="C12" s="20"/>
      <c r="D12" s="21"/>
      <c r="E12" s="16">
        <v>4018038.67</v>
      </c>
      <c r="F12" s="16">
        <v>4177133.1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19</v>
      </c>
      <c r="B13" s="20"/>
      <c r="C13" s="20"/>
      <c r="D13" s="21"/>
      <c r="E13" s="16">
        <v>3035278.93</v>
      </c>
      <c r="F13" s="16">
        <v>2927010.47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20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21</v>
      </c>
      <c r="B15" s="20"/>
      <c r="C15" s="20"/>
      <c r="D15" s="21"/>
      <c r="E15" s="16">
        <v>3024825.15</v>
      </c>
      <c r="F15" s="16">
        <v>2916010.47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22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23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24</v>
      </c>
      <c r="B18" s="20"/>
      <c r="C18" s="20"/>
      <c r="D18" s="21"/>
      <c r="E18" s="16">
        <v>0</v>
      </c>
      <c r="F18" s="16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 x14ac:dyDescent="0.25">
      <c r="A19" s="19" t="s">
        <v>25</v>
      </c>
      <c r="B19" s="20"/>
      <c r="C19" s="20"/>
      <c r="D19" s="21"/>
      <c r="E19" s="16">
        <v>10453.780000000001</v>
      </c>
      <c r="F19" s="16">
        <v>11000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26</v>
      </c>
      <c r="B20" s="20"/>
      <c r="C20" s="20"/>
      <c r="D20" s="21"/>
      <c r="E20" s="16">
        <v>0</v>
      </c>
      <c r="F20" s="16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27</v>
      </c>
      <c r="B21" s="20"/>
      <c r="C21" s="20"/>
      <c r="D21" s="21"/>
      <c r="E21" s="16">
        <v>0</v>
      </c>
      <c r="F21" s="16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28</v>
      </c>
      <c r="B22" s="20"/>
      <c r="C22" s="20"/>
      <c r="D22" s="21"/>
      <c r="E22" s="16">
        <v>0</v>
      </c>
      <c r="F22" s="16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29</v>
      </c>
      <c r="B23" s="20"/>
      <c r="C23" s="20"/>
      <c r="D23" s="21"/>
      <c r="E23" s="16">
        <v>0</v>
      </c>
      <c r="F23" s="16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30</v>
      </c>
      <c r="B24" s="20"/>
      <c r="C24" s="20"/>
      <c r="D24" s="21"/>
      <c r="E24" s="16">
        <v>2876184.5</v>
      </c>
      <c r="F24" s="16">
        <v>3113946.18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31</v>
      </c>
      <c r="B25" s="20"/>
      <c r="C25" s="20"/>
      <c r="D25" s="21"/>
      <c r="E25" s="16">
        <v>2875648.74</v>
      </c>
      <c r="F25" s="16">
        <v>3100384.3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32</v>
      </c>
      <c r="B26" s="20"/>
      <c r="C26" s="20"/>
      <c r="D26" s="21"/>
      <c r="E26" s="16">
        <v>535.76</v>
      </c>
      <c r="F26" s="16">
        <v>13561.88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33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34</v>
      </c>
      <c r="B28" s="20"/>
      <c r="C28" s="20"/>
      <c r="D28" s="21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35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 x14ac:dyDescent="0.25">
      <c r="A30" s="19" t="s">
        <v>36</v>
      </c>
      <c r="B30" s="20"/>
      <c r="C30" s="20"/>
      <c r="D30" s="21"/>
      <c r="E30" s="16">
        <v>0</v>
      </c>
      <c r="F30" s="16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37</v>
      </c>
      <c r="B31" s="20"/>
      <c r="C31" s="20"/>
      <c r="D31" s="21"/>
      <c r="E31" s="16">
        <v>0</v>
      </c>
      <c r="F31" s="16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38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39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40</v>
      </c>
      <c r="B34" s="20"/>
      <c r="C34" s="20"/>
      <c r="D34" s="21"/>
      <c r="E34" s="16">
        <v>4177133.1</v>
      </c>
      <c r="F34" s="16">
        <v>3990197.39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41</v>
      </c>
      <c r="B35" s="20"/>
      <c r="C35" s="20"/>
      <c r="D35" s="21"/>
      <c r="E35" s="16">
        <v>-3100384.3</v>
      </c>
      <c r="F35" s="16">
        <v>-2967316.11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 x14ac:dyDescent="0.25">
      <c r="A36" s="19" t="s">
        <v>42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43</v>
      </c>
      <c r="B37" s="20"/>
      <c r="C37" s="20"/>
      <c r="D37" s="21"/>
      <c r="E37" s="16">
        <v>-3100384.3</v>
      </c>
      <c r="F37" s="16">
        <v>-2967316.11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44</v>
      </c>
      <c r="B38" s="20"/>
      <c r="C38" s="20"/>
      <c r="D38" s="21"/>
      <c r="E38" s="16">
        <v>0</v>
      </c>
      <c r="F38" s="16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45</v>
      </c>
      <c r="B39" s="20"/>
      <c r="C39" s="20"/>
      <c r="D39" s="21"/>
      <c r="E39" s="16">
        <v>1076748.8</v>
      </c>
      <c r="F39" s="16">
        <v>1022881.28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7"/>
      <c r="B40" s="7"/>
      <c r="C40" s="7"/>
      <c r="D40" s="7"/>
      <c r="E40" s="8"/>
      <c r="F40" s="9"/>
      <c r="G40" s="2"/>
      <c r="H40" s="2"/>
      <c r="I40" s="2"/>
      <c r="J40" s="2"/>
      <c r="K40" s="2"/>
      <c r="L40" s="2"/>
      <c r="M40" s="2"/>
    </row>
    <row r="41" spans="1:13" ht="13.5" hidden="1" customHeight="1" x14ac:dyDescent="0.25">
      <c r="A41" s="46" t="s">
        <v>9</v>
      </c>
      <c r="B41" s="46"/>
      <c r="C41" s="46"/>
      <c r="D41" s="46"/>
      <c r="E41" s="5"/>
      <c r="F41" s="5"/>
      <c r="G41" s="17">
        <v>2022</v>
      </c>
    </row>
    <row r="42" spans="1:13" ht="15" customHeight="1" x14ac:dyDescent="0.25">
      <c r="A42" s="46"/>
      <c r="B42" s="46"/>
      <c r="C42" s="46"/>
      <c r="D42" s="46"/>
      <c r="E42" s="10"/>
      <c r="F42" s="18">
        <v>0</v>
      </c>
      <c r="G42" s="2" t="b">
        <v>0</v>
      </c>
    </row>
    <row r="43" spans="1:13" ht="15" customHeight="1" x14ac:dyDescent="0.25">
      <c r="A43" s="11"/>
      <c r="B43" s="11"/>
      <c r="C43" s="11"/>
      <c r="D43" s="11"/>
      <c r="E43" s="12"/>
      <c r="F43" s="12"/>
      <c r="G43" s="2"/>
    </row>
    <row r="44" spans="1:13" ht="36" customHeight="1" x14ac:dyDescent="0.25">
      <c r="A44" s="37" t="s">
        <v>46</v>
      </c>
      <c r="B44" s="37"/>
      <c r="C44" s="37" t="str">
        <f>G44&amp;CHAR(10)&amp;"......................................."&amp;CHAR(10)&amp;"rok, miesiąc, dzień"</f>
        <v>2023.03.29
.......................................
rok, miesiąc, dzień</v>
      </c>
      <c r="D44" s="37"/>
      <c r="E44" s="37" t="s">
        <v>47</v>
      </c>
      <c r="F44" s="38"/>
      <c r="G44" s="2" t="s">
        <v>10</v>
      </c>
    </row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dxfId="5" priority="11">
      <formula>$G12</formula>
    </cfRule>
  </conditionalFormatting>
  <conditionalFormatting sqref="E12:E39">
    <cfRule type="expression" dxfId="4" priority="10">
      <formula>AND($G$3,$E12=0)</formula>
    </cfRule>
  </conditionalFormatting>
  <conditionalFormatting sqref="F12:F39">
    <cfRule type="expression" dxfId="3" priority="9">
      <formula>AND($G$3,$F12=0)</formula>
    </cfRule>
  </conditionalFormatting>
  <conditionalFormatting sqref="F42"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gminaozorkow&amp;C&amp;"Calibri"&amp;8Strona &amp;P z &amp;N
&amp;R
&amp;"Calibri"&amp;7</oddFooter>
  </headerFooter>
  <ignoredErrors>
    <ignoredError sqref="A1:H43 B44:D44 F44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23.03.0000.34951</dc:creator>
  <cp:keywords/>
  <dc:description/>
  <cp:lastModifiedBy>JKazmierczak</cp:lastModifiedBy>
  <cp:lastPrinted>2017-03-30T11:54:44Z</cp:lastPrinted>
  <dcterms:created xsi:type="dcterms:W3CDTF">2017-03-27T06:22:35Z</dcterms:created>
  <dcterms:modified xsi:type="dcterms:W3CDTF">2023-05-10T10:58:38Z</dcterms:modified>
  <cp:category/>
</cp:coreProperties>
</file>